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Matrici" sheetId="1" r:id="rId1"/>
  </sheets>
  <definedNames/>
  <calcPr fullCalcOnLoad="1"/>
</workbook>
</file>

<file path=xl/comments1.xml><?xml version="1.0" encoding="utf-8"?>
<comments xmlns="http://schemas.openxmlformats.org/spreadsheetml/2006/main">
  <authors>
    <author>Claudio Guerrini</author>
  </authors>
  <commentList>
    <comment ref="D7" authorId="0">
      <text>
        <r>
          <rPr>
            <b/>
            <sz val="8"/>
            <rFont val="Tahoma"/>
            <family val="0"/>
          </rPr>
          <t>ALLEANZA ASSICURAZIONI  
BPI 
ESPRESSO 
FIAT 
FONDIARIA SAI 
GENERALI ASSICURAZIONI</t>
        </r>
      </text>
    </comment>
    <comment ref="H7" authorId="0">
      <text>
        <r>
          <rPr>
            <b/>
            <sz val="8"/>
            <rFont val="Tahoma"/>
            <family val="2"/>
          </rPr>
          <t>AEM
B. POP. MILANO 
B. INTESA
B. MONTE PASCHI SIENA  
BPU  
B. POP. VERONA E NOVARA  
BULGARI 
FASTWEB 
ITALCEMENTI 
LOTTOMATICA 
LUXOTTICA 
MEDIOBANCA 
PARMALAT 
RAS ORD 
SAIPEM 
SAN PAOLO IMI 
STM 
TENARIS 
TERNA 
UNICREDITO</t>
        </r>
      </text>
    </comment>
    <comment ref="D15" authorId="0">
      <text>
        <r>
          <rPr>
            <b/>
            <sz val="8"/>
            <rFont val="Tahoma"/>
            <family val="0"/>
          </rPr>
          <t>ALITALIA 
MEDIASET 
MONDADORI 
SEAT PG 
SNAM RETE GAS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AUTOGRILL 
AUTOSTRADE  
CAPITALIA  
ENEL  
ENI  
FINMECCANICA  
MEDIOLANUM 
PIRELLI 
TELECOM ITALIA </t>
        </r>
      </text>
    </comment>
  </commentList>
</comments>
</file>

<file path=xl/sharedStrings.xml><?xml version="1.0" encoding="utf-8"?>
<sst xmlns="http://schemas.openxmlformats.org/spreadsheetml/2006/main" count="108" uniqueCount="66">
  <si>
    <t>Analisi bilanci semestrali società S&amp;P/Mib</t>
  </si>
  <si>
    <t>Matrice crescita / margini</t>
  </si>
  <si>
    <t>Dispersione dei valori</t>
  </si>
  <si>
    <t>Delta Margini</t>
  </si>
  <si>
    <t>+</t>
  </si>
  <si>
    <t>Cost cutters
(6)
Performance Media
Gen.-Sett. +19,28%</t>
  </si>
  <si>
    <t>Stars
(20)
Performance Media 
Gen.-Sett. +18,83%</t>
  </si>
  <si>
    <t>-</t>
  </si>
  <si>
    <t>Black holes
(5)
Performance Media
Gen.-Sett. +0,56%</t>
  </si>
  <si>
    <t>Growth driven
(9)
Performance Media
Gen.-Sett. +9,78%</t>
  </si>
  <si>
    <t>Performance pesate</t>
  </si>
  <si>
    <t>Categoria</t>
  </si>
  <si>
    <t>Peso</t>
  </si>
  <si>
    <t>Perform.</t>
  </si>
  <si>
    <t>ST</t>
  </si>
  <si>
    <t>CC</t>
  </si>
  <si>
    <t>GD</t>
  </si>
  <si>
    <t>BH</t>
  </si>
  <si>
    <t>Bassa</t>
  </si>
  <si>
    <t>Alta</t>
  </si>
  <si>
    <t>Crescita ricavi</t>
  </si>
  <si>
    <t>Dati di base</t>
  </si>
  <si>
    <t>Società</t>
  </si>
  <si>
    <t>Crescita Ricavi</t>
  </si>
  <si>
    <t>Tipologia</t>
  </si>
  <si>
    <t>TRS</t>
  </si>
  <si>
    <t>AEM</t>
  </si>
  <si>
    <t>ALITALIA</t>
  </si>
  <si>
    <t xml:space="preserve">ALLEANZA ASSICURAZIONI </t>
  </si>
  <si>
    <t>AUTOGRILL</t>
  </si>
  <si>
    <t xml:space="preserve">AUTOSTRADE </t>
  </si>
  <si>
    <t>B. POP. MILANO</t>
  </si>
  <si>
    <t>B. INTESA</t>
  </si>
  <si>
    <t>B. MPS</t>
  </si>
  <si>
    <t>BPU</t>
  </si>
  <si>
    <t>B. POP. VR E NO</t>
  </si>
  <si>
    <t>BPI</t>
  </si>
  <si>
    <t>BULGARI</t>
  </si>
  <si>
    <t xml:space="preserve">CAPITALIA </t>
  </si>
  <si>
    <t xml:space="preserve">ENEL </t>
  </si>
  <si>
    <t xml:space="preserve">ENI </t>
  </si>
  <si>
    <t>ESPRESSO</t>
  </si>
  <si>
    <t>FASTWEB</t>
  </si>
  <si>
    <t>FIAT</t>
  </si>
  <si>
    <t xml:space="preserve">FINMECCANICA </t>
  </si>
  <si>
    <t>FONDIARIA SAI</t>
  </si>
  <si>
    <t>GENERALI ASSICURAZIONI</t>
  </si>
  <si>
    <t>ITALCEMENTI</t>
  </si>
  <si>
    <t>LOTTOMATICA</t>
  </si>
  <si>
    <t>LUXOTTICA</t>
  </si>
  <si>
    <t>MEDIASET</t>
  </si>
  <si>
    <t>MEDIOBANCA</t>
  </si>
  <si>
    <t>MEDIOLANUM</t>
  </si>
  <si>
    <t>MONDADORI</t>
  </si>
  <si>
    <t>PARMALAT</t>
  </si>
  <si>
    <t>PIRELLI</t>
  </si>
  <si>
    <t>RAS ORD</t>
  </si>
  <si>
    <t>SAIPEM</t>
  </si>
  <si>
    <t>SAN PAOLO IMI</t>
  </si>
  <si>
    <t>SEAT PG</t>
  </si>
  <si>
    <t>SNAM RETE GAS</t>
  </si>
  <si>
    <t>STM</t>
  </si>
  <si>
    <t>TELECOM ITALIA</t>
  </si>
  <si>
    <t>TENARIS</t>
  </si>
  <si>
    <t>TERNA</t>
  </si>
  <si>
    <t>UNICREDITO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</si>
</sst>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%"/>
    <numFmt numFmtId="172" formatCode="d/m"/>
    <numFmt numFmtId="173" formatCode="0.00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2" fontId="0" fillId="2" borderId="0" xfId="0" applyNumberFormat="1" applyFill="1" applyBorder="1" applyAlignment="1">
      <alignment/>
    </xf>
    <xf numFmtId="10" fontId="0" fillId="2" borderId="7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8" xfId="0" applyFill="1" applyBorder="1" applyAlignment="1">
      <alignment/>
    </xf>
    <xf numFmtId="2" fontId="0" fillId="2" borderId="9" xfId="0" applyNumberFormat="1" applyFill="1" applyBorder="1" applyAlignment="1">
      <alignment/>
    </xf>
    <xf numFmtId="10" fontId="0" fillId="2" borderId="10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10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10" fontId="0" fillId="0" borderId="6" xfId="0" applyNumberFormat="1" applyBorder="1" applyAlignment="1">
      <alignment/>
    </xf>
    <xf numFmtId="0" fontId="0" fillId="0" borderId="6" xfId="0" applyBorder="1" applyAlignment="1">
      <alignment horizontal="left"/>
    </xf>
    <xf numFmtId="2" fontId="0" fillId="0" borderId="6" xfId="0" applyNumberFormat="1" applyFill="1" applyBorder="1" applyAlignment="1">
      <alignment horizontal="center"/>
    </xf>
    <xf numFmtId="10" fontId="0" fillId="2" borderId="14" xfId="0" applyNumberForma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Dispersione dei valori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17125"/>
          <c:w val="0.87675"/>
          <c:h val="0.71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Matrici!$F$32:$F$71</c:f>
              <c:numCache>
                <c:ptCount val="40"/>
                <c:pt idx="0">
                  <c:v>0.16267942583732053</c:v>
                </c:pt>
                <c:pt idx="1">
                  <c:v>-0.01586882939909462</c:v>
                </c:pt>
                <c:pt idx="2">
                  <c:v>-0.1073727864082541</c:v>
                </c:pt>
                <c:pt idx="3">
                  <c:v>0.1587708066581306</c:v>
                </c:pt>
                <c:pt idx="4">
                  <c:v>0.08152958152958156</c:v>
                </c:pt>
                <c:pt idx="5">
                  <c:v>0.10318471337579616</c:v>
                </c:pt>
                <c:pt idx="6">
                  <c:v>0.08675893410452384</c:v>
                </c:pt>
                <c:pt idx="7">
                  <c:v>0.06149439811304869</c:v>
                </c:pt>
                <c:pt idx="8">
                  <c:v>0.08409228901032195</c:v>
                </c:pt>
                <c:pt idx="9">
                  <c:v>0.15548966599808134</c:v>
                </c:pt>
                <c:pt idx="10">
                  <c:v>0.031990378833433475</c:v>
                </c:pt>
                <c:pt idx="11">
                  <c:v>0.15056526207605359</c:v>
                </c:pt>
                <c:pt idx="12">
                  <c:v>0.06685126582278489</c:v>
                </c:pt>
                <c:pt idx="13">
                  <c:v>0.18034918276374445</c:v>
                </c:pt>
                <c:pt idx="14">
                  <c:v>0.2997566053781413</c:v>
                </c:pt>
                <c:pt idx="15">
                  <c:v>-0.05652535328345798</c:v>
                </c:pt>
                <c:pt idx="16">
                  <c:v>0.3742260949323548</c:v>
                </c:pt>
                <c:pt idx="17">
                  <c:v>0.029632836173310695</c:v>
                </c:pt>
                <c:pt idx="18">
                  <c:v>0.20864223681423422</c:v>
                </c:pt>
                <c:pt idx="19">
                  <c:v>0.03449620318969182</c:v>
                </c:pt>
                <c:pt idx="20">
                  <c:v>0.001744919526168287</c:v>
                </c:pt>
                <c:pt idx="21">
                  <c:v>0.213511259382819</c:v>
                </c:pt>
                <c:pt idx="22">
                  <c:v>0.07244094488188968</c:v>
                </c:pt>
                <c:pt idx="23">
                  <c:v>0.17150057273768615</c:v>
                </c:pt>
                <c:pt idx="24">
                  <c:v>0.0070194929805069695</c:v>
                </c:pt>
                <c:pt idx="25">
                  <c:v>0.2478305083047656</c:v>
                </c:pt>
                <c:pt idx="26">
                  <c:v>0.26311811023622056</c:v>
                </c:pt>
                <c:pt idx="27">
                  <c:v>-0.018655360387643816</c:v>
                </c:pt>
                <c:pt idx="28">
                  <c:v>0.06461738283364005</c:v>
                </c:pt>
                <c:pt idx="29">
                  <c:v>0.07210484790041205</c:v>
                </c:pt>
                <c:pt idx="30">
                  <c:v>0.05408502669312698</c:v>
                </c:pt>
                <c:pt idx="31">
                  <c:v>0.14248927038626613</c:v>
                </c:pt>
                <c:pt idx="32">
                  <c:v>0.10311629085381302</c:v>
                </c:pt>
                <c:pt idx="33">
                  <c:v>0.032025908600215924</c:v>
                </c:pt>
                <c:pt idx="34">
                  <c:v>-0.04329004329004327</c:v>
                </c:pt>
                <c:pt idx="35">
                  <c:v>0.14440518256772683</c:v>
                </c:pt>
                <c:pt idx="36">
                  <c:v>0.06067385262016134</c:v>
                </c:pt>
                <c:pt idx="37">
                  <c:v>0.1714625297134995</c:v>
                </c:pt>
                <c:pt idx="38">
                  <c:v>0.31785428342674127</c:v>
                </c:pt>
                <c:pt idx="39">
                  <c:v>0.15676775506249396</c:v>
                </c:pt>
              </c:numCache>
            </c:numRef>
          </c:xVal>
          <c:yVal>
            <c:numRef>
              <c:f>Matrici!$G$32:$G$71</c:f>
              <c:numCache>
                <c:ptCount val="40"/>
                <c:pt idx="0">
                  <c:v>0.044917006320515096</c:v>
                </c:pt>
                <c:pt idx="1">
                  <c:v>-0.03109955344366683</c:v>
                </c:pt>
                <c:pt idx="2">
                  <c:v>0.0258148608897166</c:v>
                </c:pt>
                <c:pt idx="3">
                  <c:v>-0.009964841788046214</c:v>
                </c:pt>
                <c:pt idx="4">
                  <c:v>-0.0038476829670959223</c:v>
                </c:pt>
                <c:pt idx="5">
                  <c:v>0.0463144113796502</c:v>
                </c:pt>
                <c:pt idx="6">
                  <c:v>0.02040041539939863</c:v>
                </c:pt>
                <c:pt idx="7">
                  <c:v>0.02105008212941928</c:v>
                </c:pt>
                <c:pt idx="8">
                  <c:v>0.03648800029652616</c:v>
                </c:pt>
                <c:pt idx="9">
                  <c:v>0.08674692760686531</c:v>
                </c:pt>
                <c:pt idx="10">
                  <c:v>0.5615004635883596</c:v>
                </c:pt>
                <c:pt idx="11">
                  <c:v>0.01876560386349249</c:v>
                </c:pt>
                <c:pt idx="12">
                  <c:v>-0.01940740532143076</c:v>
                </c:pt>
                <c:pt idx="13">
                  <c:v>-0.03140977004842668</c:v>
                </c:pt>
                <c:pt idx="14">
                  <c:v>-0.010145376635957049</c:v>
                </c:pt>
                <c:pt idx="15">
                  <c:v>0.019226236904068744</c:v>
                </c:pt>
                <c:pt idx="16">
                  <c:v>0.014180611921582653</c:v>
                </c:pt>
                <c:pt idx="17">
                  <c:v>0.033279067034753425</c:v>
                </c:pt>
                <c:pt idx="18">
                  <c:v>-0.0006499733870625884</c:v>
                </c:pt>
                <c:pt idx="19">
                  <c:v>0.0020158399193708904</c:v>
                </c:pt>
                <c:pt idx="20">
                  <c:v>0.0072258014576520035</c:v>
                </c:pt>
                <c:pt idx="21">
                  <c:v>0.044633987658673185</c:v>
                </c:pt>
                <c:pt idx="22">
                  <c:v>0.016593938973487377</c:v>
                </c:pt>
                <c:pt idx="23">
                  <c:v>0.01857007685723988</c:v>
                </c:pt>
                <c:pt idx="24">
                  <c:v>-0.041067887972781936</c:v>
                </c:pt>
                <c:pt idx="25">
                  <c:v>0.03127847798949013</c:v>
                </c:pt>
                <c:pt idx="26">
                  <c:v>-0.02389545606619639</c:v>
                </c:pt>
                <c:pt idx="27">
                  <c:v>-0.007909650056288908</c:v>
                </c:pt>
                <c:pt idx="28">
                  <c:v>0.009958260817817019</c:v>
                </c:pt>
                <c:pt idx="29">
                  <c:v>-0.001711318905881748</c:v>
                </c:pt>
                <c:pt idx="30">
                  <c:v>0.031319600469314535</c:v>
                </c:pt>
                <c:pt idx="31">
                  <c:v>0.025042321917432775</c:v>
                </c:pt>
                <c:pt idx="32">
                  <c:v>0.043485868511102366</c:v>
                </c:pt>
                <c:pt idx="33">
                  <c:v>-0.119811592522721</c:v>
                </c:pt>
                <c:pt idx="34">
                  <c:v>-0.020964329787859226</c:v>
                </c:pt>
                <c:pt idx="35">
                  <c:v>0.024285127539676876</c:v>
                </c:pt>
                <c:pt idx="36">
                  <c:v>-0.023039111225984066</c:v>
                </c:pt>
                <c:pt idx="37">
                  <c:v>0.06195265399863853</c:v>
                </c:pt>
                <c:pt idx="38">
                  <c:v>0.028485607440995375</c:v>
                </c:pt>
                <c:pt idx="39">
                  <c:v>0.05860136538952382</c:v>
                </c:pt>
              </c:numCache>
            </c:numRef>
          </c:yVal>
          <c:smooth val="0"/>
        </c:ser>
        <c:axId val="42395051"/>
        <c:axId val="46011140"/>
      </c:scatterChart>
      <c:val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Crescita ricavi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1140"/>
        <c:crosses val="autoZero"/>
        <c:crossBetween val="midCat"/>
        <c:dispUnits/>
      </c:valAx>
      <c:valAx>
        <c:axId val="460111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Delta margini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95051"/>
        <c:crossesAt val="0.0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914900" y="1114425"/>
        <a:ext cx="43243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3" width="3.57421875" style="1" customWidth="1"/>
    <col min="4" max="11" width="7.7109375" style="1" customWidth="1"/>
    <col min="12" max="12" width="2.57421875" style="1" customWidth="1"/>
    <col min="13" max="14" width="9.140625" style="1" customWidth="1"/>
    <col min="15" max="15" width="10.00390625" style="1" bestFit="1" customWidth="1"/>
    <col min="16" max="16384" width="9.140625" style="1" customWidth="1"/>
  </cols>
  <sheetData>
    <row r="1" ht="12.75"/>
    <row r="2" spans="4:19" ht="20.25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2.75"/>
    <row r="4" spans="4:19" ht="15.75">
      <c r="D4" s="3" t="s">
        <v>1</v>
      </c>
      <c r="E4" s="3"/>
      <c r="F4" s="3"/>
      <c r="G4" s="3"/>
      <c r="H4" s="3"/>
      <c r="I4" s="3"/>
      <c r="J4" s="3"/>
      <c r="K4" s="3"/>
      <c r="M4" s="3" t="s">
        <v>2</v>
      </c>
      <c r="N4" s="3"/>
      <c r="O4" s="3"/>
      <c r="P4" s="3"/>
      <c r="Q4" s="3"/>
      <c r="R4" s="3"/>
      <c r="S4" s="3"/>
    </row>
    <row r="5" ht="12.75"/>
    <row r="6" ht="13.5" thickBot="1"/>
    <row r="7" spans="2:11" ht="12.75">
      <c r="B7" s="4" t="s">
        <v>3</v>
      </c>
      <c r="C7" s="5" t="s">
        <v>4</v>
      </c>
      <c r="D7" s="6" t="s">
        <v>5</v>
      </c>
      <c r="E7" s="7"/>
      <c r="F7" s="7"/>
      <c r="G7" s="8"/>
      <c r="H7" s="6" t="s">
        <v>6</v>
      </c>
      <c r="I7" s="7"/>
      <c r="J7" s="7"/>
      <c r="K7" s="8"/>
    </row>
    <row r="8" spans="2:11" ht="12.75">
      <c r="B8" s="4"/>
      <c r="C8" s="5"/>
      <c r="D8" s="9"/>
      <c r="E8" s="10"/>
      <c r="F8" s="10"/>
      <c r="G8" s="11"/>
      <c r="H8" s="9"/>
      <c r="I8" s="10"/>
      <c r="J8" s="10"/>
      <c r="K8" s="11"/>
    </row>
    <row r="9" spans="2:11" ht="12.75">
      <c r="B9" s="4"/>
      <c r="C9" s="5"/>
      <c r="D9" s="9"/>
      <c r="E9" s="10"/>
      <c r="F9" s="10"/>
      <c r="G9" s="11"/>
      <c r="H9" s="9"/>
      <c r="I9" s="10"/>
      <c r="J9" s="10"/>
      <c r="K9" s="11"/>
    </row>
    <row r="10" spans="2:11" ht="12.75">
      <c r="B10" s="4"/>
      <c r="C10" s="5"/>
      <c r="D10" s="9"/>
      <c r="E10" s="10"/>
      <c r="F10" s="10"/>
      <c r="G10" s="11"/>
      <c r="H10" s="9"/>
      <c r="I10" s="10"/>
      <c r="J10" s="10"/>
      <c r="K10" s="11"/>
    </row>
    <row r="11" spans="2:11" ht="12.75">
      <c r="B11" s="4"/>
      <c r="C11" s="5"/>
      <c r="D11" s="9"/>
      <c r="E11" s="10"/>
      <c r="F11" s="10"/>
      <c r="G11" s="11"/>
      <c r="H11" s="9"/>
      <c r="I11" s="10"/>
      <c r="J11" s="10"/>
      <c r="K11" s="11"/>
    </row>
    <row r="12" spans="2:11" ht="12.75">
      <c r="B12" s="4"/>
      <c r="C12" s="5"/>
      <c r="D12" s="9"/>
      <c r="E12" s="10"/>
      <c r="F12" s="10"/>
      <c r="G12" s="11"/>
      <c r="H12" s="9"/>
      <c r="I12" s="10"/>
      <c r="J12" s="10"/>
      <c r="K12" s="11"/>
    </row>
    <row r="13" spans="2:11" ht="12.75">
      <c r="B13" s="4"/>
      <c r="C13" s="5"/>
      <c r="D13" s="9"/>
      <c r="E13" s="10"/>
      <c r="F13" s="10"/>
      <c r="G13" s="11"/>
      <c r="H13" s="9"/>
      <c r="I13" s="10"/>
      <c r="J13" s="10"/>
      <c r="K13" s="11"/>
    </row>
    <row r="14" spans="2:11" ht="13.5" thickBot="1">
      <c r="B14" s="4"/>
      <c r="C14" s="5"/>
      <c r="D14" s="12"/>
      <c r="E14" s="13"/>
      <c r="F14" s="13"/>
      <c r="G14" s="14"/>
      <c r="H14" s="12"/>
      <c r="I14" s="13"/>
      <c r="J14" s="13"/>
      <c r="K14" s="14"/>
    </row>
    <row r="15" spans="2:11" ht="12.75">
      <c r="B15" s="4"/>
      <c r="C15" s="15" t="s">
        <v>7</v>
      </c>
      <c r="D15" s="6" t="s">
        <v>8</v>
      </c>
      <c r="E15" s="7"/>
      <c r="F15" s="7"/>
      <c r="G15" s="8"/>
      <c r="H15" s="6" t="s">
        <v>9</v>
      </c>
      <c r="I15" s="7"/>
      <c r="J15" s="7"/>
      <c r="K15" s="8"/>
    </row>
    <row r="16" spans="2:11" ht="12.75">
      <c r="B16" s="4"/>
      <c r="C16" s="15"/>
      <c r="D16" s="9"/>
      <c r="E16" s="10"/>
      <c r="F16" s="10"/>
      <c r="G16" s="11"/>
      <c r="H16" s="9"/>
      <c r="I16" s="10"/>
      <c r="J16" s="10"/>
      <c r="K16" s="11"/>
    </row>
    <row r="17" spans="2:11" ht="13.5" thickBot="1">
      <c r="B17" s="4"/>
      <c r="C17" s="15"/>
      <c r="D17" s="9"/>
      <c r="E17" s="10"/>
      <c r="F17" s="10"/>
      <c r="G17" s="11"/>
      <c r="H17" s="9"/>
      <c r="I17" s="10"/>
      <c r="J17" s="10"/>
      <c r="K17" s="11"/>
    </row>
    <row r="18" spans="2:23" ht="13.5" thickBot="1">
      <c r="B18" s="4"/>
      <c r="C18" s="15"/>
      <c r="D18" s="9"/>
      <c r="E18" s="10"/>
      <c r="F18" s="10"/>
      <c r="G18" s="11"/>
      <c r="H18" s="9"/>
      <c r="I18" s="10"/>
      <c r="J18" s="10"/>
      <c r="K18" s="11"/>
      <c r="U18" s="16" t="s">
        <v>10</v>
      </c>
      <c r="V18" s="17"/>
      <c r="W18" s="18"/>
    </row>
    <row r="19" spans="2:23" ht="12.75">
      <c r="B19" s="4"/>
      <c r="C19" s="15"/>
      <c r="D19" s="9"/>
      <c r="E19" s="10"/>
      <c r="F19" s="10"/>
      <c r="G19" s="11"/>
      <c r="H19" s="9"/>
      <c r="I19" s="10"/>
      <c r="J19" s="10"/>
      <c r="K19" s="11"/>
      <c r="U19" s="19" t="s">
        <v>11</v>
      </c>
      <c r="V19" s="20" t="s">
        <v>12</v>
      </c>
      <c r="W19" s="21" t="s">
        <v>13</v>
      </c>
    </row>
    <row r="20" spans="2:23" ht="12.75">
      <c r="B20" s="4"/>
      <c r="C20" s="15"/>
      <c r="D20" s="9"/>
      <c r="E20" s="10"/>
      <c r="F20" s="10"/>
      <c r="G20" s="11"/>
      <c r="H20" s="9"/>
      <c r="I20" s="10"/>
      <c r="J20" s="10"/>
      <c r="K20" s="11"/>
      <c r="U20" s="22" t="s">
        <v>14</v>
      </c>
      <c r="V20" s="23">
        <f>I32+I37+I38+I39+I40+I41+I43+I48+I53+I54+I55+I57+I60+I62+I63+I64+I67+I69+I70+I71</f>
        <v>46.75432810245803</v>
      </c>
      <c r="W20" s="24">
        <f>(I32*J32+I37*J37+I38*J38+I39*J39+I40*J40+I41*J41+I43*J43+I48*J48+I53*J53+I54*J54+I55*J55+I57*J57+I60*J60+I62*J62+I63*J63+I64*J64+I67*J67+I69*J69+I70*J70+I71*J71)/(V20*100)</f>
        <v>0.19043110926388784</v>
      </c>
    </row>
    <row r="21" spans="2:23" ht="12.75">
      <c r="B21" s="4"/>
      <c r="C21" s="15"/>
      <c r="D21" s="9"/>
      <c r="E21" s="10"/>
      <c r="F21" s="10"/>
      <c r="G21" s="11"/>
      <c r="H21" s="9"/>
      <c r="I21" s="10"/>
      <c r="J21" s="10"/>
      <c r="K21" s="11"/>
      <c r="U21" s="22" t="s">
        <v>15</v>
      </c>
      <c r="V21" s="25">
        <f>I34+I42+I47+I49+I51+I52</f>
        <v>13.858337208163672</v>
      </c>
      <c r="W21" s="24">
        <f>(I34*J34+I42*J42+I47*J47+I49*J49+I51*J51+I52*J52)/(V21*100)</f>
        <v>0.153312589516365</v>
      </c>
    </row>
    <row r="22" spans="2:23" ht="12.75">
      <c r="B22" s="4"/>
      <c r="C22" s="15"/>
      <c r="D22" s="9"/>
      <c r="E22" s="10"/>
      <c r="F22" s="10"/>
      <c r="G22" s="11"/>
      <c r="H22" s="9"/>
      <c r="I22" s="10"/>
      <c r="J22" s="10"/>
      <c r="K22" s="11"/>
      <c r="U22" s="22" t="s">
        <v>16</v>
      </c>
      <c r="V22" s="25">
        <f>I35+I36+I44+I45+I46+I50+I58+I61+I68</f>
        <v>35.96733890895979</v>
      </c>
      <c r="W22" s="24">
        <f>(I35*J35+I36*J36+I44*J44+I45*J45+I46*J46+I50*J50+I58*J58+I61*J61+I68*J68)/(V22*100)</f>
        <v>0.07648972881346118</v>
      </c>
    </row>
    <row r="23" spans="2:23" ht="13.5" thickBot="1">
      <c r="B23" s="4"/>
      <c r="C23" s="15"/>
      <c r="D23" s="12"/>
      <c r="E23" s="13"/>
      <c r="F23" s="13"/>
      <c r="G23" s="14"/>
      <c r="H23" s="12"/>
      <c r="I23" s="13"/>
      <c r="J23" s="13"/>
      <c r="K23" s="14"/>
      <c r="U23" s="26" t="s">
        <v>17</v>
      </c>
      <c r="V23" s="27">
        <f>I33+I56+I59+I65+I66</f>
        <v>3.4199957804185206</v>
      </c>
      <c r="W23" s="28">
        <f>(I33*J33+I56*J56+I59*J59+I65*J65+I66*J66)/(V23*100)</f>
        <v>0.036757628969818296</v>
      </c>
    </row>
    <row r="24" spans="4:11" ht="12.75">
      <c r="D24" s="29" t="s">
        <v>18</v>
      </c>
      <c r="E24" s="29"/>
      <c r="F24" s="29"/>
      <c r="G24" s="29"/>
      <c r="H24" s="29" t="s">
        <v>19</v>
      </c>
      <c r="I24" s="29"/>
      <c r="J24" s="29"/>
      <c r="K24" s="29"/>
    </row>
    <row r="25" spans="4:11" ht="12.75">
      <c r="D25" s="29" t="s">
        <v>20</v>
      </c>
      <c r="E25" s="29"/>
      <c r="F25" s="29"/>
      <c r="G25" s="29"/>
      <c r="H25" s="29"/>
      <c r="I25" s="29"/>
      <c r="J25" s="29"/>
      <c r="K25" s="29"/>
    </row>
    <row r="26" ht="12.75"/>
    <row r="27" ht="12.75"/>
    <row r="28" ht="12.75"/>
    <row r="29" spans="4:11" ht="15.75">
      <c r="D29" s="3" t="s">
        <v>21</v>
      </c>
      <c r="E29" s="3"/>
      <c r="F29" s="3"/>
      <c r="G29" s="3"/>
      <c r="H29" s="3"/>
      <c r="I29" s="3"/>
      <c r="J29" s="3"/>
      <c r="K29" s="30"/>
    </row>
    <row r="30" ht="12.75"/>
    <row r="31" spans="4:10" ht="25.5" customHeight="1">
      <c r="D31" s="31" t="s">
        <v>22</v>
      </c>
      <c r="E31" s="31"/>
      <c r="F31" s="32" t="s">
        <v>23</v>
      </c>
      <c r="G31" s="32" t="s">
        <v>3</v>
      </c>
      <c r="H31" s="33" t="s">
        <v>24</v>
      </c>
      <c r="I31" s="34" t="s">
        <v>12</v>
      </c>
      <c r="J31" s="34" t="s">
        <v>25</v>
      </c>
    </row>
    <row r="32" spans="4:10" ht="12.75">
      <c r="D32" s="31" t="s">
        <v>26</v>
      </c>
      <c r="E32" s="35"/>
      <c r="F32" s="36">
        <v>0.16267942583732053</v>
      </c>
      <c r="G32" s="36">
        <v>0.044917006320515096</v>
      </c>
      <c r="H32" s="37" t="s">
        <v>14</v>
      </c>
      <c r="I32" s="37">
        <v>0.5301603304461573</v>
      </c>
      <c r="J32" s="25">
        <v>36.403235843186074</v>
      </c>
    </row>
    <row r="33" spans="4:10" ht="12.75">
      <c r="D33" s="31" t="s">
        <v>27</v>
      </c>
      <c r="E33" s="35"/>
      <c r="F33" s="38">
        <v>-0.01586882939909462</v>
      </c>
      <c r="G33" s="38">
        <v>-0.03109955344366683</v>
      </c>
      <c r="H33" s="39" t="s">
        <v>17</v>
      </c>
      <c r="I33" s="37">
        <v>0.1486474250855751</v>
      </c>
      <c r="J33" s="40">
        <v>-13.983050847457612</v>
      </c>
    </row>
    <row r="34" spans="4:10" ht="12.75">
      <c r="D34" s="31" t="s">
        <v>28</v>
      </c>
      <c r="E34" s="35"/>
      <c r="F34" s="36">
        <v>-0.1073727864082541</v>
      </c>
      <c r="G34" s="36">
        <v>0.0258148608897166</v>
      </c>
      <c r="H34" s="37" t="s">
        <v>15</v>
      </c>
      <c r="I34" s="37">
        <v>1.0212083130009857</v>
      </c>
      <c r="J34" s="25">
        <v>-7.23873441994246</v>
      </c>
    </row>
    <row r="35" spans="4:10" ht="12.75">
      <c r="D35" s="31" t="s">
        <v>29</v>
      </c>
      <c r="E35" s="35"/>
      <c r="F35" s="36">
        <v>0.1587708066581306</v>
      </c>
      <c r="G35" s="36">
        <v>-0.009964841788046214</v>
      </c>
      <c r="H35" s="37" t="s">
        <v>16</v>
      </c>
      <c r="I35" s="37">
        <v>0.31874345156364836</v>
      </c>
      <c r="J35" s="25">
        <v>10.657439446366768</v>
      </c>
    </row>
    <row r="36" spans="4:10" ht="12.75">
      <c r="D36" s="31" t="s">
        <v>30</v>
      </c>
      <c r="E36" s="35"/>
      <c r="F36" s="36">
        <v>0.08152958152958156</v>
      </c>
      <c r="G36" s="36">
        <v>-0.0038476829670959223</v>
      </c>
      <c r="H36" s="37" t="s">
        <v>16</v>
      </c>
      <c r="I36" s="37">
        <v>1.6757076561586741</v>
      </c>
      <c r="J36" s="25">
        <v>17.028627838104615</v>
      </c>
    </row>
    <row r="37" spans="4:10" ht="12.75">
      <c r="D37" s="31" t="s">
        <v>31</v>
      </c>
      <c r="E37" s="35"/>
      <c r="F37" s="36">
        <v>0.10318471337579616</v>
      </c>
      <c r="G37" s="36">
        <v>0.0463144113796502</v>
      </c>
      <c r="H37" s="37" t="s">
        <v>14</v>
      </c>
      <c r="I37" s="37">
        <v>1.1143582074424405</v>
      </c>
      <c r="J37" s="25">
        <v>14.410810810810815</v>
      </c>
    </row>
    <row r="38" spans="4:10" ht="12.75">
      <c r="D38" s="31" t="s">
        <v>32</v>
      </c>
      <c r="E38" s="35"/>
      <c r="F38" s="36">
        <v>0.08675893410452384</v>
      </c>
      <c r="G38" s="36">
        <v>0.02040041539939863</v>
      </c>
      <c r="H38" s="37" t="s">
        <v>14</v>
      </c>
      <c r="I38" s="37">
        <v>4.532608498769767</v>
      </c>
      <c r="J38" s="25">
        <v>20.73660714285712</v>
      </c>
    </row>
    <row r="39" spans="4:10" ht="12.75">
      <c r="D39" s="31" t="s">
        <v>33</v>
      </c>
      <c r="E39" s="35"/>
      <c r="F39" s="36">
        <v>0.06149439811304869</v>
      </c>
      <c r="G39" s="36">
        <v>0.02105008212941928</v>
      </c>
      <c r="H39" s="37" t="s">
        <v>14</v>
      </c>
      <c r="I39" s="37">
        <v>1.5656250575175175</v>
      </c>
      <c r="J39" s="25">
        <v>24.329113924050617</v>
      </c>
    </row>
    <row r="40" spans="4:10" ht="12.75">
      <c r="D40" s="31" t="s">
        <v>34</v>
      </c>
      <c r="E40" s="35"/>
      <c r="F40" s="36">
        <v>0.08409228901032195</v>
      </c>
      <c r="G40" s="36">
        <v>0.03648800029652616</v>
      </c>
      <c r="H40" s="37" t="s">
        <v>14</v>
      </c>
      <c r="I40" s="37">
        <v>1.8881694311847033</v>
      </c>
      <c r="J40" s="25">
        <v>18.628509719222453</v>
      </c>
    </row>
    <row r="41" spans="4:10" ht="12.75">
      <c r="D41" s="31" t="s">
        <v>35</v>
      </c>
      <c r="E41" s="35"/>
      <c r="F41" s="36">
        <v>0.15548966599808134</v>
      </c>
      <c r="G41" s="36">
        <v>0.08674692760686531</v>
      </c>
      <c r="H41" s="37" t="s">
        <v>14</v>
      </c>
      <c r="I41" s="37">
        <v>2.151626624185965</v>
      </c>
      <c r="J41" s="25">
        <v>31.597425394967814</v>
      </c>
    </row>
    <row r="42" spans="4:10" ht="12.75">
      <c r="D42" s="31" t="s">
        <v>36</v>
      </c>
      <c r="E42" s="35"/>
      <c r="F42" s="36">
        <v>0.031990378833433475</v>
      </c>
      <c r="G42" s="36">
        <v>0.5615004635883596</v>
      </c>
      <c r="H42" s="37" t="s">
        <v>15</v>
      </c>
      <c r="I42" s="37">
        <v>1.4762784813520322</v>
      </c>
      <c r="J42" s="25">
        <v>28.820312177597597</v>
      </c>
    </row>
    <row r="43" spans="4:10" ht="12.75">
      <c r="D43" s="31" t="s">
        <v>37</v>
      </c>
      <c r="E43" s="35"/>
      <c r="F43" s="36">
        <v>0.15056526207605359</v>
      </c>
      <c r="G43" s="36">
        <v>0.01876560386349249</v>
      </c>
      <c r="H43" s="37" t="s">
        <v>14</v>
      </c>
      <c r="I43" s="37">
        <v>0.3787992720536441</v>
      </c>
      <c r="J43" s="25">
        <v>9.119830328738065</v>
      </c>
    </row>
    <row r="44" spans="4:10" ht="12.75">
      <c r="D44" s="31" t="s">
        <v>38</v>
      </c>
      <c r="E44" s="35"/>
      <c r="F44" s="36">
        <v>0.06685126582278489</v>
      </c>
      <c r="G44" s="36">
        <v>-0.01940740532143076</v>
      </c>
      <c r="H44" s="37" t="s">
        <v>16</v>
      </c>
      <c r="I44" s="37">
        <v>2.4823098552074527</v>
      </c>
      <c r="J44" s="25">
        <v>37.79141104294481</v>
      </c>
    </row>
    <row r="45" spans="4:10" ht="12.75">
      <c r="D45" s="31" t="s">
        <v>39</v>
      </c>
      <c r="E45" s="35"/>
      <c r="F45" s="36">
        <v>0.18034918276374445</v>
      </c>
      <c r="G45" s="36">
        <v>-0.03140977004842668</v>
      </c>
      <c r="H45" s="37" t="s">
        <v>16</v>
      </c>
      <c r="I45" s="37">
        <v>7.871271223096839</v>
      </c>
      <c r="J45" s="25">
        <v>15.158371040723996</v>
      </c>
    </row>
    <row r="46" spans="4:10" ht="12.75">
      <c r="D46" s="31" t="s">
        <v>40</v>
      </c>
      <c r="E46" s="35"/>
      <c r="F46" s="36">
        <v>0.2997566053781413</v>
      </c>
      <c r="G46" s="36">
        <v>-0.010145376635957049</v>
      </c>
      <c r="H46" s="37" t="s">
        <v>16</v>
      </c>
      <c r="I46" s="37">
        <v>15.179037282391993</v>
      </c>
      <c r="J46" s="25">
        <v>2.518139137857456</v>
      </c>
    </row>
    <row r="47" spans="4:10" ht="12.75">
      <c r="D47" s="31" t="s">
        <v>41</v>
      </c>
      <c r="E47" s="35"/>
      <c r="F47" s="36">
        <v>-0.05652535328345798</v>
      </c>
      <c r="G47" s="36">
        <v>0.019226236904068744</v>
      </c>
      <c r="H47" s="37" t="s">
        <v>15</v>
      </c>
      <c r="I47" s="37">
        <v>0.17196458645758494</v>
      </c>
      <c r="J47" s="25">
        <v>-6.390134529147984</v>
      </c>
    </row>
    <row r="48" spans="4:10" ht="12.75">
      <c r="D48" s="31" t="s">
        <v>42</v>
      </c>
      <c r="E48" s="35"/>
      <c r="F48" s="36">
        <v>0.3742260949323548</v>
      </c>
      <c r="G48" s="36">
        <v>0.014180611921582653</v>
      </c>
      <c r="H48" s="37" t="s">
        <v>14</v>
      </c>
      <c r="I48" s="37">
        <v>0.5613899890056193</v>
      </c>
      <c r="J48" s="25">
        <v>-7.455345586331874</v>
      </c>
    </row>
    <row r="49" spans="4:10" ht="12.75">
      <c r="D49" s="31" t="s">
        <v>43</v>
      </c>
      <c r="E49" s="35"/>
      <c r="F49" s="36">
        <v>0.029632836173310695</v>
      </c>
      <c r="G49" s="36">
        <v>0.033279067034753425</v>
      </c>
      <c r="H49" s="37" t="s">
        <v>15</v>
      </c>
      <c r="I49" s="37">
        <v>2.0508887130276885</v>
      </c>
      <c r="J49" s="25">
        <v>70.85597826086956</v>
      </c>
    </row>
    <row r="50" spans="4:10" ht="12.75">
      <c r="D50" s="31" t="s">
        <v>44</v>
      </c>
      <c r="E50" s="35"/>
      <c r="F50" s="36">
        <v>0.20864223681423422</v>
      </c>
      <c r="G50" s="36">
        <v>-0.0006499733870625884</v>
      </c>
      <c r="H50" s="37" t="s">
        <v>16</v>
      </c>
      <c r="I50" s="37">
        <v>1.3170890792074195</v>
      </c>
      <c r="J50" s="25">
        <v>10.764525993883778</v>
      </c>
    </row>
    <row r="51" spans="4:10" ht="12.75">
      <c r="D51" s="31" t="s">
        <v>45</v>
      </c>
      <c r="E51" s="35"/>
      <c r="F51" s="36">
        <v>0.03449620318969182</v>
      </c>
      <c r="G51" s="36">
        <v>0.0020158399193708904</v>
      </c>
      <c r="H51" s="37" t="s">
        <v>15</v>
      </c>
      <c r="I51" s="37">
        <v>0.6397940619127481</v>
      </c>
      <c r="J51" s="25">
        <v>27.867673498741464</v>
      </c>
    </row>
    <row r="52" spans="4:10" ht="12.75">
      <c r="D52" s="31" t="s">
        <v>46</v>
      </c>
      <c r="E52" s="35"/>
      <c r="F52" s="36">
        <v>0.001744919526168287</v>
      </c>
      <c r="G52" s="36">
        <v>0.0072258014576520035</v>
      </c>
      <c r="H52" s="37" t="s">
        <v>15</v>
      </c>
      <c r="I52" s="37">
        <v>8.498203052412633</v>
      </c>
      <c r="J52" s="25">
        <v>1.7960013554727094</v>
      </c>
    </row>
    <row r="53" spans="4:10" ht="12.75">
      <c r="D53" s="31" t="s">
        <v>47</v>
      </c>
      <c r="E53" s="35"/>
      <c r="F53" s="36">
        <v>0.213511259382819</v>
      </c>
      <c r="G53" s="36">
        <v>0.044633987658673185</v>
      </c>
      <c r="H53" s="37" t="s">
        <v>14</v>
      </c>
      <c r="I53" s="37">
        <v>0.3652702522684742</v>
      </c>
      <c r="J53" s="25">
        <v>28.807106598984756</v>
      </c>
    </row>
    <row r="54" spans="4:10" ht="12.75">
      <c r="D54" s="31" t="s">
        <v>48</v>
      </c>
      <c r="E54" s="35"/>
      <c r="F54" s="36">
        <v>0.07244094488188968</v>
      </c>
      <c r="G54" s="36">
        <v>0.016593938973487377</v>
      </c>
      <c r="H54" s="37" t="s">
        <v>14</v>
      </c>
      <c r="I54" s="37">
        <v>0.5146494641127739</v>
      </c>
      <c r="J54" s="25">
        <v>12.530759283482329</v>
      </c>
    </row>
    <row r="55" spans="4:10" ht="12.75">
      <c r="D55" s="31" t="s">
        <v>49</v>
      </c>
      <c r="E55" s="35"/>
      <c r="F55" s="36">
        <v>0.17150057273768615</v>
      </c>
      <c r="G55" s="36">
        <v>0.01857007685723988</v>
      </c>
      <c r="H55" s="37" t="s">
        <v>14</v>
      </c>
      <c r="I55" s="37">
        <v>0.8780417709624498</v>
      </c>
      <c r="J55" s="25">
        <v>9.752683154456365</v>
      </c>
    </row>
    <row r="56" spans="4:10" ht="12.75">
      <c r="D56" s="31" t="s">
        <v>50</v>
      </c>
      <c r="E56" s="35"/>
      <c r="F56" s="36">
        <v>0.0070194929805069695</v>
      </c>
      <c r="G56" s="36">
        <v>-0.041067887972781936</v>
      </c>
      <c r="H56" s="37" t="s">
        <v>17</v>
      </c>
      <c r="I56" s="37">
        <v>1.678257418380374</v>
      </c>
      <c r="J56" s="25">
        <v>-0.5027932960893877</v>
      </c>
    </row>
    <row r="57" spans="4:10" ht="12.75">
      <c r="D57" s="31" t="s">
        <v>51</v>
      </c>
      <c r="E57" s="35"/>
      <c r="F57" s="36">
        <v>0.2478305083047656</v>
      </c>
      <c r="G57" s="36">
        <v>0.03127847798949013</v>
      </c>
      <c r="H57" s="37" t="s">
        <v>14</v>
      </c>
      <c r="I57" s="37">
        <v>1.6959831281827173</v>
      </c>
      <c r="J57" s="25">
        <v>6.584004959702416</v>
      </c>
    </row>
    <row r="58" spans="4:10" ht="12.75">
      <c r="D58" s="31" t="s">
        <v>52</v>
      </c>
      <c r="E58" s="35"/>
      <c r="F58" s="36">
        <v>0.26311811023622056</v>
      </c>
      <c r="G58" s="36">
        <v>-0.02389545606619639</v>
      </c>
      <c r="H58" s="37" t="s">
        <v>16</v>
      </c>
      <c r="I58" s="37">
        <v>0.3539953187185139</v>
      </c>
      <c r="J58" s="25">
        <v>7.289048473967674</v>
      </c>
    </row>
    <row r="59" spans="4:10" ht="12.75">
      <c r="D59" s="31" t="s">
        <v>53</v>
      </c>
      <c r="E59" s="35"/>
      <c r="F59" s="36">
        <v>-0.018655360387643816</v>
      </c>
      <c r="G59" s="36">
        <v>-0.007909650056288908</v>
      </c>
      <c r="H59" s="37" t="s">
        <v>17</v>
      </c>
      <c r="I59" s="37">
        <v>0.20950319752386337</v>
      </c>
      <c r="J59" s="25">
        <v>0.6234096692111946</v>
      </c>
    </row>
    <row r="60" spans="4:10" ht="12.75">
      <c r="D60" s="31" t="s">
        <v>54</v>
      </c>
      <c r="E60" s="35"/>
      <c r="F60" s="41">
        <v>0.06461738283364005</v>
      </c>
      <c r="G60" s="36">
        <v>0.009958260817817019</v>
      </c>
      <c r="H60" s="36" t="s">
        <v>14</v>
      </c>
      <c r="I60" s="37">
        <v>1.1565000502179874</v>
      </c>
      <c r="J60" s="25">
        <v>37.37864077669904</v>
      </c>
    </row>
    <row r="61" spans="4:10" ht="12.75">
      <c r="D61" s="31" t="s">
        <v>55</v>
      </c>
      <c r="E61" s="35"/>
      <c r="F61" s="36">
        <v>0.07210484790041205</v>
      </c>
      <c r="G61" s="36">
        <v>-0.001711318905881748</v>
      </c>
      <c r="H61" s="37" t="s">
        <v>16</v>
      </c>
      <c r="I61" s="37">
        <v>0.434841174601648</v>
      </c>
      <c r="J61" s="25">
        <v>-9.948453608247432</v>
      </c>
    </row>
    <row r="62" spans="4:10" ht="12.75">
      <c r="D62" s="31" t="s">
        <v>56</v>
      </c>
      <c r="E62" s="35"/>
      <c r="F62" s="36">
        <v>0.05408502669312698</v>
      </c>
      <c r="G62" s="36">
        <v>0.031319600469314535</v>
      </c>
      <c r="H62" s="37" t="s">
        <v>14</v>
      </c>
      <c r="I62" s="37">
        <v>0.8944828098264549</v>
      </c>
      <c r="J62" s="25">
        <v>9.495839451786603</v>
      </c>
    </row>
    <row r="63" spans="4:10" ht="12.75">
      <c r="D63" s="31" t="s">
        <v>57</v>
      </c>
      <c r="E63" s="35"/>
      <c r="F63" s="36">
        <v>0.14248927038626613</v>
      </c>
      <c r="G63" s="36">
        <v>0.025042321917432775</v>
      </c>
      <c r="H63" s="37" t="s">
        <v>14</v>
      </c>
      <c r="I63" s="37">
        <v>1.1320529542100304</v>
      </c>
      <c r="J63" s="25">
        <v>24.92063492063492</v>
      </c>
    </row>
    <row r="64" spans="4:10" ht="12.75">
      <c r="D64" s="31" t="s">
        <v>58</v>
      </c>
      <c r="E64" s="35"/>
      <c r="F64" s="36">
        <v>0.10311629085381302</v>
      </c>
      <c r="G64" s="36">
        <v>0.043485868511102366</v>
      </c>
      <c r="H64" s="37" t="s">
        <v>14</v>
      </c>
      <c r="I64" s="37">
        <v>4.756557589380991</v>
      </c>
      <c r="J64" s="25">
        <v>30.257186081694385</v>
      </c>
    </row>
    <row r="65" spans="4:10" ht="12.75">
      <c r="D65" s="31" t="s">
        <v>59</v>
      </c>
      <c r="E65" s="35"/>
      <c r="F65" s="36">
        <v>0.032025908600215924</v>
      </c>
      <c r="G65" s="36">
        <v>-0.119811592522721</v>
      </c>
      <c r="H65" s="37" t="s">
        <v>17</v>
      </c>
      <c r="I65" s="37">
        <v>0.41651530998826913</v>
      </c>
      <c r="J65" s="25">
        <v>1.4213197969543234</v>
      </c>
    </row>
    <row r="66" spans="4:10" ht="12.75">
      <c r="D66" s="31" t="s">
        <v>60</v>
      </c>
      <c r="E66" s="35"/>
      <c r="F66" s="36">
        <v>-0.04329004329004327</v>
      </c>
      <c r="G66" s="36">
        <v>-0.020964329787859226</v>
      </c>
      <c r="H66" s="37" t="s">
        <v>17</v>
      </c>
      <c r="I66" s="37">
        <v>0.9670724294404388</v>
      </c>
      <c r="J66" s="25">
        <v>15.27377521613833</v>
      </c>
    </row>
    <row r="67" spans="4:10" ht="12.75">
      <c r="D67" s="31" t="s">
        <v>61</v>
      </c>
      <c r="E67" s="35"/>
      <c r="F67" s="36">
        <v>0.14440518256772683</v>
      </c>
      <c r="G67" s="36">
        <v>0.024285127539676876</v>
      </c>
      <c r="H67" s="37" t="s">
        <v>14</v>
      </c>
      <c r="I67" s="37">
        <v>2.362471246940314</v>
      </c>
      <c r="J67" s="25">
        <v>-9.07651715039579</v>
      </c>
    </row>
    <row r="68" spans="4:10" ht="12.75">
      <c r="D68" s="31" t="s">
        <v>62</v>
      </c>
      <c r="E68" s="35"/>
      <c r="F68" s="36">
        <v>0.06067385262016134</v>
      </c>
      <c r="G68" s="36">
        <v>-0.023039111225984066</v>
      </c>
      <c r="H68" s="37" t="s">
        <v>16</v>
      </c>
      <c r="I68" s="37">
        <v>6.334343868013595</v>
      </c>
      <c r="J68" s="25">
        <v>-3.2520325203251876</v>
      </c>
    </row>
    <row r="69" spans="4:10" ht="12.75">
      <c r="D69" s="31" t="s">
        <v>63</v>
      </c>
      <c r="E69" s="35"/>
      <c r="F69" s="36">
        <v>0.1714625297134995</v>
      </c>
      <c r="G69" s="36">
        <v>0.06195265399863853</v>
      </c>
      <c r="H69" s="37" t="s">
        <v>14</v>
      </c>
      <c r="I69" s="37">
        <v>1.7248433536768046</v>
      </c>
      <c r="J69" s="25">
        <v>47.924921793534935</v>
      </c>
    </row>
    <row r="70" spans="4:10" ht="12.75">
      <c r="D70" s="31" t="s">
        <v>64</v>
      </c>
      <c r="E70" s="35"/>
      <c r="F70" s="36">
        <v>0.31785428342674127</v>
      </c>
      <c r="G70" s="36">
        <v>0.028485607440995375</v>
      </c>
      <c r="H70" s="37" t="s">
        <v>14</v>
      </c>
      <c r="I70" s="37">
        <v>0.7636456105082542</v>
      </c>
      <c r="J70" s="25">
        <v>12.955854126679455</v>
      </c>
    </row>
    <row r="71" spans="4:10" ht="12.75">
      <c r="D71" s="31" t="s">
        <v>65</v>
      </c>
      <c r="E71" s="35"/>
      <c r="F71" s="36">
        <v>0.15676775506249396</v>
      </c>
      <c r="G71" s="36">
        <v>0.05860136538952382</v>
      </c>
      <c r="H71" s="37" t="s">
        <v>14</v>
      </c>
      <c r="I71" s="37">
        <v>17.787092461564967</v>
      </c>
      <c r="J71" s="25">
        <v>16.237113402061844</v>
      </c>
    </row>
  </sheetData>
  <mergeCells count="56">
    <mergeCell ref="U18:W18"/>
    <mergeCell ref="D33:E33"/>
    <mergeCell ref="D60:E60"/>
    <mergeCell ref="D2:S2"/>
    <mergeCell ref="D4:K4"/>
    <mergeCell ref="M4:S4"/>
    <mergeCell ref="D37:E37"/>
    <mergeCell ref="D38:E38"/>
    <mergeCell ref="D39:E39"/>
    <mergeCell ref="D40:E40"/>
    <mergeCell ref="D41:E41"/>
    <mergeCell ref="B7:B23"/>
    <mergeCell ref="C7:C14"/>
    <mergeCell ref="D7:G14"/>
    <mergeCell ref="D31:E31"/>
    <mergeCell ref="D24:G24"/>
    <mergeCell ref="D34:E34"/>
    <mergeCell ref="D35:E35"/>
    <mergeCell ref="D36:E36"/>
    <mergeCell ref="H7:K14"/>
    <mergeCell ref="C15:C23"/>
    <mergeCell ref="D15:G23"/>
    <mergeCell ref="H15:K23"/>
    <mergeCell ref="H24:K24"/>
    <mergeCell ref="D25:K25"/>
    <mergeCell ref="D29:J29"/>
    <mergeCell ref="D32:E32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1:E61"/>
    <mergeCell ref="D62:E62"/>
    <mergeCell ref="D63:E63"/>
    <mergeCell ref="D64:E64"/>
    <mergeCell ref="D65:E65"/>
    <mergeCell ref="D66:E66"/>
    <mergeCell ref="D71:E71"/>
    <mergeCell ref="D67:E67"/>
    <mergeCell ref="D68:E68"/>
    <mergeCell ref="D69:E69"/>
    <mergeCell ref="D70:E7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ecgsrl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cguerrini</dc:creator>
  <cp:keywords/>
  <dc:description/>
  <cp:lastModifiedBy>cguerrini</cp:lastModifiedBy>
  <dcterms:created xsi:type="dcterms:W3CDTF">2006-10-05T22:25:09Z</dcterms:created>
  <dcterms:modified xsi:type="dcterms:W3CDTF">2006-10-05T22:26:06Z</dcterms:modified>
  <cp:category/>
  <cp:version/>
  <cp:contentType/>
  <cp:contentStatus/>
</cp:coreProperties>
</file>